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jestr IP" sheetId="1" state="visible" r:id="rId1"/>
    <sheet xmlns:r="http://schemas.openxmlformats.org/officeDocument/2006/relationships" name="2 Czas pracy" sheetId="2" state="visible" r:id="rId2"/>
    <sheet xmlns:r="http://schemas.openxmlformats.org/officeDocument/2006/relationships" name="3 Przychody" sheetId="3" state="visible" r:id="rId3"/>
    <sheet xmlns:r="http://schemas.openxmlformats.org/officeDocument/2006/relationships" name="4 Koszty i nexus" sheetId="4" state="visible" r:id="rId4"/>
    <sheet xmlns:r="http://schemas.openxmlformats.org/officeDocument/2006/relationships" name="5 Podsumowani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B0C0E"/>
    </font>
  </fonts>
  <fills count="3">
    <fill>
      <patternFill/>
    </fill>
    <fill>
      <patternFill patternType="gray125"/>
    </fill>
    <fill>
      <patternFill patternType="solid">
        <fgColor rgb="00FFB2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6" customWidth="1" min="4" max="4"/>
    <col width="16" customWidth="1" min="5" max="5"/>
    <col width="30" customWidth="1" min="6" max="6"/>
    <col width="30" customWidth="1" min="7" max="7"/>
    <col width="30" customWidth="1" min="8" max="8"/>
  </cols>
  <sheetData>
    <row r="1">
      <c r="A1" s="1" t="inlineStr">
        <is>
          <t>ID IP</t>
        </is>
      </c>
      <c r="B1" s="1" t="inlineStr">
        <is>
          <t>Nazwa programu</t>
        </is>
      </c>
      <c r="C1" s="1" t="inlineStr">
        <is>
          <t>Rodzaj IP (art. 30ca ust. 2)</t>
        </is>
      </c>
      <c r="D1" s="1" t="inlineStr">
        <is>
          <t>Data rozpoczęcia prac</t>
        </is>
      </c>
      <c r="E1" s="1" t="inlineStr">
        <is>
          <t>Data zakończenia</t>
        </is>
      </c>
      <c r="F1" s="1" t="inlineStr">
        <is>
          <t>Opis prac B+R</t>
        </is>
      </c>
      <c r="G1" s="1" t="inlineStr">
        <is>
          <t>Repozytorium</t>
        </is>
      </c>
      <c r="H1" s="1" t="inlineStr">
        <is>
          <t>Sposób komercjalizacji (art. 30ca ust. 7)</t>
        </is>
      </c>
    </row>
    <row r="2">
      <c r="A2" t="inlineStr">
        <is>
          <t>IP-01</t>
        </is>
      </c>
      <c r="B2" t="inlineStr">
        <is>
          <t>Moduł rozliczeń kontraktów</t>
        </is>
      </c>
      <c r="C2" t="inlineStr">
        <is>
          <t>autorskie prawo do programu komputerowego (pkt 8)</t>
        </is>
      </c>
      <c r="D2" t="inlineStr">
        <is>
          <t>2026-04-20</t>
        </is>
      </c>
      <c r="E2" t="inlineStr">
        <is>
          <t>w toku</t>
        </is>
      </c>
      <c r="F2" t="inlineStr">
        <is>
          <t>nowy mechanizm śledzenia odnowień, powiadomienia</t>
        </is>
      </c>
      <c r="G2" t="inlineStr">
        <is>
          <t>repo klienta, gałąź feature/renewals</t>
        </is>
      </c>
      <c r="H2" t="inlineStr">
        <is>
          <t>przeniesienie praw na klienta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6" customWidth="1" min="4" max="4"/>
    <col width="16" customWidth="1" min="5" max="5"/>
  </cols>
  <sheetData>
    <row r="1">
      <c r="A1" s="1" t="inlineStr">
        <is>
          <t>Data</t>
        </is>
      </c>
      <c r="B1" s="1" t="inlineStr">
        <is>
          <t>ID IP / zadanie</t>
        </is>
      </c>
      <c r="C1" s="1" t="inlineStr">
        <is>
          <t>Opis czynności</t>
        </is>
      </c>
      <c r="D1" s="1" t="inlineStr">
        <is>
          <t>Godziny</t>
        </is>
      </c>
      <c r="E1" s="1" t="inlineStr">
        <is>
          <t>Czy B+R (tak/nie)</t>
        </is>
      </c>
    </row>
    <row r="2">
      <c r="A2" t="inlineStr">
        <is>
          <t>2026-09-01</t>
        </is>
      </c>
      <c r="B2" t="inlineStr">
        <is>
          <t>IP-01 / ticket 412</t>
        </is>
      </c>
      <c r="C2" t="inlineStr">
        <is>
          <t>projekt i implementacja endpointu odnowień</t>
        </is>
      </c>
      <c r="D2" t="n">
        <v>6</v>
      </c>
      <c r="E2" t="inlineStr">
        <is>
          <t>tak</t>
        </is>
      </c>
    </row>
  </sheetData>
  <dataValidations count="1">
    <dataValidation sqref="E2:E5000" showDropDown="0" showInputMessage="0" showErrorMessage="0" allowBlank="1" type="list">
      <formula1>"tak,nie"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6" customWidth="1" min="4" max="4"/>
    <col width="16" customWidth="1" min="5" max="5"/>
    <col width="30" customWidth="1" min="6" max="6"/>
    <col width="30" customWidth="1" min="7" max="7"/>
  </cols>
  <sheetData>
    <row r="1">
      <c r="A1" s="1" t="inlineStr">
        <is>
          <t>Data</t>
        </is>
      </c>
      <c r="B1" s="1" t="inlineStr">
        <is>
          <t>Nr faktury</t>
        </is>
      </c>
      <c r="C1" s="1" t="inlineStr">
        <is>
          <t>Kontrahent</t>
        </is>
      </c>
      <c r="D1" s="1" t="inlineStr">
        <is>
          <t>Przychód netto ogółem (zł)</t>
        </is>
      </c>
      <c r="E1" s="1" t="inlineStr">
        <is>
          <t>Udział IP (z arkusza 2)</t>
        </is>
      </c>
      <c r="F1" s="1" t="inlineStr">
        <is>
          <t>Przychód z IP (zł)</t>
        </is>
      </c>
      <c r="G1" s="1" t="inlineStr">
        <is>
          <t>ID IP</t>
        </is>
      </c>
    </row>
    <row r="2">
      <c r="A2" t="inlineStr">
        <is>
          <t>2026-09-30</t>
        </is>
      </c>
      <c r="B2" t="inlineStr">
        <is>
          <t>FV 9/2026</t>
        </is>
      </c>
      <c r="C2" t="inlineStr">
        <is>
          <t>[Klient]</t>
        </is>
      </c>
      <c r="D2" t="n">
        <v>25000</v>
      </c>
      <c r="E2" t="n">
        <v>0.9</v>
      </c>
      <c r="F2">
        <f>D2*E2</f>
        <v/>
      </c>
      <c r="G2" t="inlineStr">
        <is>
          <t>IP-01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6" customWidth="1" min="4" max="4"/>
    <col width="16" customWidth="1" min="5" max="5"/>
    <col width="30" customWidth="1" min="6" max="6"/>
    <col width="30" customWidth="1" min="7" max="7"/>
    <col width="30" customWidth="1" min="8" max="8"/>
  </cols>
  <sheetData>
    <row r="1">
      <c r="A1" s="1" t="inlineStr">
        <is>
          <t>Data</t>
        </is>
      </c>
      <c r="B1" s="1" t="inlineStr">
        <is>
          <t>Dokument</t>
        </is>
      </c>
      <c r="C1" s="1" t="inlineStr">
        <is>
          <t>Opis</t>
        </is>
      </c>
      <c r="D1" s="1" t="inlineStr">
        <is>
          <t>Kwota netto (zł)</t>
        </is>
      </c>
      <c r="E1" s="1" t="inlineStr">
        <is>
          <t>Kategoria nexus (a/b/c/d/brak)</t>
        </is>
      </c>
      <c r="F1" s="1" t="inlineStr">
        <is>
          <t>Klucz podziału</t>
        </is>
      </c>
      <c r="G1" s="1" t="inlineStr">
        <is>
          <t>Koszt przypisany do IP (zł)</t>
        </is>
      </c>
      <c r="H1" s="1" t="inlineStr">
        <is>
          <t>ID IP</t>
        </is>
      </c>
    </row>
    <row r="2">
      <c r="A2" t="inlineStr">
        <is>
          <t>2026-09-05</t>
        </is>
      </c>
      <c r="B2" t="inlineStr">
        <is>
          <t>FV 123/09</t>
        </is>
      </c>
      <c r="C2" t="inlineStr">
        <is>
          <t>licencja IDE, miesiąc</t>
        </is>
      </c>
      <c r="D2" t="n">
        <v>120</v>
      </c>
      <c r="E2" t="inlineStr">
        <is>
          <t>a</t>
        </is>
      </c>
      <c r="F2" t="n">
        <v>0.9</v>
      </c>
      <c r="G2">
        <f>D2*F2</f>
        <v/>
      </c>
      <c r="H2" t="inlineStr">
        <is>
          <t>IP-01</t>
        </is>
      </c>
    </row>
  </sheetData>
  <dataValidations count="1">
    <dataValidation sqref="E2:E2000" showDropDown="0" showInputMessage="0" showErrorMessage="0" allowBlank="1" type="list">
      <formula1>"a,b,c,d,brak"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2" t="inlineStr">
        <is>
          <t>ID IP</t>
        </is>
      </c>
      <c r="B1" s="2" t="inlineStr">
        <is>
          <t>Przychód z IP</t>
        </is>
      </c>
      <c r="C1" s="2" t="inlineStr">
        <is>
          <t>Koszty przypisane</t>
        </is>
      </c>
      <c r="D1" s="2" t="inlineStr">
        <is>
          <t>Dochód z IP</t>
        </is>
      </c>
      <c r="E1" s="2" t="inlineStr">
        <is>
          <t>a</t>
        </is>
      </c>
      <c r="F1" s="2" t="inlineStr">
        <is>
          <t>b</t>
        </is>
      </c>
      <c r="G1" s="2" t="inlineStr">
        <is>
          <t>c</t>
        </is>
      </c>
      <c r="H1" s="2" t="inlineStr">
        <is>
          <t>d</t>
        </is>
      </c>
      <c r="I1" s="2" t="inlineStr">
        <is>
          <t>Nexus</t>
        </is>
      </c>
      <c r="J1" s="2" t="inlineStr">
        <is>
          <t>Dochód kwalifikowany (5%)</t>
        </is>
      </c>
      <c r="K1" s="2" t="inlineStr">
        <is>
          <t>Dochód na zwykłych zasadach</t>
        </is>
      </c>
    </row>
    <row r="2">
      <c r="A2" t="inlineStr">
        <is>
          <t>IP-01</t>
        </is>
      </c>
      <c r="B2">
        <f>SUMIF('3 Przychody'!G:G,A2,'3 Przychody'!F:F)</f>
        <v/>
      </c>
      <c r="C2">
        <f>SUMIF('4 Koszty i nexus'!H:H,A2,'4 Koszty i nexus'!G:G)</f>
        <v/>
      </c>
      <c r="D2">
        <f>B2-C2</f>
        <v/>
      </c>
      <c r="E2">
        <f>SUMIFS('4 Koszty i nexus'!G:G,'4 Koszty i nexus'!H:H,A2,'4 Koszty i nexus'!E:E,"a")</f>
        <v/>
      </c>
      <c r="F2">
        <f>SUMIFS('4 Koszty i nexus'!G:G,'4 Koszty i nexus'!H:H,A2,'4 Koszty i nexus'!E:E,"b")</f>
        <v/>
      </c>
      <c r="G2">
        <f>SUMIFS('4 Koszty i nexus'!G:G,'4 Koszty i nexus'!H:H,A2,'4 Koszty i nexus'!E:E,"c")</f>
        <v/>
      </c>
      <c r="H2">
        <f>SUMIFS('4 Koszty i nexus'!G:G,'4 Koszty i nexus'!H:H,A2,'4 Koszty i nexus'!E:E,"d")</f>
        <v/>
      </c>
      <c r="I2">
        <f>IF(SUM(E2:H2)=0,1,MIN(1,(E2+F2)*1.3/SUM(E2:H2)))</f>
        <v/>
      </c>
      <c r="J2">
        <f>MAX(0,D2*I2)</f>
        <v/>
      </c>
      <c r="K2">
        <f>D2-J2</f>
        <v/>
      </c>
    </row>
    <row r="4">
      <c r="A4" t="inlineStr">
        <is>
          <t>Wzór Paliwowni (paliwownia.pl/ip-box-ewidencja/). To wzór, nie porada podatkowa - dopasuj do swojej interpretacji indywidualnej i zaleceń księgowej.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2026-10-12T08:27:54Z</dcterms:created>
  <dcterms:modified xmlns:dcterms="http://purl.org/dc/terms/" xmlns:xsi="http://www.w3.org/2001/XMLSchema-instance" xsi:type="dcterms:W3CDTF">2026-10-12T08:27:54Z</dcterms:modified>
</cp:coreProperties>
</file>